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4172" windowHeight="8196" tabRatio="987"/>
  </bookViews>
  <sheets>
    <sheet name="Topeni " sheetId="1" r:id="rId1"/>
  </sheets>
  <definedNames>
    <definedName name="_xlnm.Print_Titles" localSheetId="0">'Topeni '!$7:$7</definedName>
    <definedName name="_xlnm.Print_Area" localSheetId="0">'Topeni '!$A$1:$G$60</definedName>
  </definedNames>
  <calcPr calcId="145621"/>
</workbook>
</file>

<file path=xl/calcChain.xml><?xml version="1.0" encoding="utf-8"?>
<calcChain xmlns="http://schemas.openxmlformats.org/spreadsheetml/2006/main">
  <c r="G12" i="1" l="1"/>
  <c r="I15" i="1" s="1"/>
  <c r="G13" i="1"/>
  <c r="G14" i="1"/>
  <c r="G15" i="1"/>
  <c r="G18" i="1"/>
  <c r="G19" i="1"/>
  <c r="G20" i="1"/>
  <c r="G21" i="1"/>
  <c r="G23" i="1"/>
  <c r="G24" i="1"/>
  <c r="G25" i="1"/>
  <c r="G27" i="1"/>
  <c r="G28" i="1"/>
  <c r="G29" i="1"/>
  <c r="G30" i="1"/>
  <c r="G34" i="1"/>
  <c r="G36" i="1"/>
  <c r="G37" i="1"/>
  <c r="G38" i="1"/>
  <c r="G39" i="1"/>
  <c r="G40" i="1"/>
  <c r="G43" i="1"/>
  <c r="G44" i="1"/>
  <c r="G47" i="1"/>
  <c r="G48" i="1"/>
  <c r="G49" i="1"/>
  <c r="G52" i="1"/>
  <c r="G53" i="1"/>
  <c r="G54" i="1"/>
  <c r="G55" i="1"/>
  <c r="G56" i="1"/>
  <c r="G57" i="1"/>
  <c r="G58" i="1"/>
  <c r="A11" i="1"/>
  <c r="A13" i="1" s="1"/>
  <c r="A14" i="1" s="1"/>
  <c r="A15" i="1" s="1"/>
  <c r="A18" i="1" s="1"/>
  <c r="A19" i="1" s="1"/>
  <c r="A20" i="1" s="1"/>
  <c r="A21" i="1" s="1"/>
  <c r="A22" i="1" s="1"/>
  <c r="A24" i="1" s="1"/>
  <c r="A25" i="1" s="1"/>
  <c r="A26" i="1" s="1"/>
  <c r="A28" i="1" s="1"/>
  <c r="A29" i="1" s="1"/>
  <c r="A30" i="1" s="1"/>
  <c r="A33" i="1" s="1"/>
  <c r="A35" i="1" s="1"/>
  <c r="A37" i="1" s="1"/>
  <c r="A38" i="1" s="1"/>
  <c r="A39" i="1" s="1"/>
  <c r="A40" i="1" s="1"/>
  <c r="A43" i="1" s="1"/>
  <c r="A44" i="1" s="1"/>
  <c r="A47" i="1" s="1"/>
  <c r="A48" i="1" s="1"/>
  <c r="A49" i="1" s="1"/>
  <c r="A52" i="1" s="1"/>
  <c r="A53" i="1" s="1"/>
  <c r="A54" i="1" s="1"/>
  <c r="A55" i="1" s="1"/>
  <c r="A56" i="1" s="1"/>
  <c r="A57" i="1" s="1"/>
  <c r="A58" i="1" s="1"/>
  <c r="I40" i="1" l="1"/>
  <c r="I30" i="1"/>
  <c r="G60" i="1"/>
</calcChain>
</file>

<file path=xl/sharedStrings.xml><?xml version="1.0" encoding="utf-8"?>
<sst xmlns="http://schemas.openxmlformats.org/spreadsheetml/2006/main" count="122" uniqueCount="91">
  <si>
    <r>
      <t xml:space="preserve">Stavba:                  </t>
    </r>
    <r>
      <rPr>
        <b/>
        <sz val="12"/>
        <rFont val="Arial"/>
        <family val="2"/>
        <charset val="238"/>
      </rPr>
      <t xml:space="preserve"> Budova Ministerstva práce a sociálních věcí</t>
    </r>
  </si>
  <si>
    <t xml:space="preserve">                              Na Poříčním právu 1, Praha 2</t>
  </si>
  <si>
    <r>
      <t xml:space="preserve">                              </t>
    </r>
    <r>
      <rPr>
        <b/>
        <sz val="12"/>
        <rFont val="Arial"/>
        <family val="2"/>
        <charset val="238"/>
      </rPr>
      <t>Přesun ordinací</t>
    </r>
  </si>
  <si>
    <t xml:space="preserve">Profese:                 D1.4.3 vytápění </t>
  </si>
  <si>
    <t>T</t>
  </si>
  <si>
    <t>Položka</t>
  </si>
  <si>
    <t>Popis</t>
  </si>
  <si>
    <t>M.j.</t>
  </si>
  <si>
    <t>Množ.</t>
  </si>
  <si>
    <t>Cena/m.j.</t>
  </si>
  <si>
    <t>Cena/množ.</t>
  </si>
  <si>
    <t>Technická specifikace, rozpočet</t>
  </si>
  <si>
    <t xml:space="preserve">Potrubí </t>
  </si>
  <si>
    <t>73311-1103</t>
  </si>
  <si>
    <t xml:space="preserve">Potrubí z ocelových trubek závitových, ve spojích svařovaných </t>
  </si>
  <si>
    <t>ve spojích svařovaných DN 15</t>
  </si>
  <si>
    <t>m</t>
  </si>
  <si>
    <t>73311-1104</t>
  </si>
  <si>
    <t>DN 20</t>
  </si>
  <si>
    <t>73319-0108</t>
  </si>
  <si>
    <t>Zkoušky těsnosti potrubí do DN40</t>
  </si>
  <si>
    <t>99873-3203</t>
  </si>
  <si>
    <t>Přesun hmot stanovený procentní sazbou z ceny, dopravní vzdálenost do 50 m, objekt do 24 m výšky</t>
  </si>
  <si>
    <t>%</t>
  </si>
  <si>
    <t>Armatury</t>
  </si>
  <si>
    <t>73420-9101</t>
  </si>
  <si>
    <t>Montáž závitových armatur s 1 závitem G 1/4"</t>
  </si>
  <si>
    <t>ks</t>
  </si>
  <si>
    <t>73420-9113</t>
  </si>
  <si>
    <t>Montáž závitových armatur se 2 závity G 1/2"</t>
  </si>
  <si>
    <t>73420-9115</t>
  </si>
  <si>
    <t>G 1“</t>
  </si>
  <si>
    <t>73421-1112</t>
  </si>
  <si>
    <t>Ventil odvzdušňovací závitový otopných těles PN6 do 120 °C, G 1/4“</t>
  </si>
  <si>
    <t>73422-9999R1</t>
  </si>
  <si>
    <t>Radiátorové ventily s plynulým přednastavením, termostatické bez hlavice, přímé</t>
  </si>
  <si>
    <t>PN16 do 110 °C, G 1/2"</t>
  </si>
  <si>
    <t>73422-9999R2</t>
  </si>
  <si>
    <t>G 3/4“</t>
  </si>
  <si>
    <t>73422-1679</t>
  </si>
  <si>
    <t>Hlavice termostatické kapalinové, s dálkovým ovládáním ventilů, kapilára 2 m, PN10 do 110 °C</t>
  </si>
  <si>
    <t>73422-1683</t>
  </si>
  <si>
    <t>Hlavice termostatické kapalinové s vestavěným čidlem,  barva krytu stupnice bílá,</t>
  </si>
  <si>
    <t>73426-1717</t>
  </si>
  <si>
    <t>Šroubení radiátorové regulační, uzavírací s vypouštěcím, přímé G 1/2"</t>
  </si>
  <si>
    <t>73426-1718</t>
  </si>
  <si>
    <t>99873-4203</t>
  </si>
  <si>
    <t xml:space="preserve">Otopná tělesa </t>
  </si>
  <si>
    <t>73511-1340</t>
  </si>
  <si>
    <t>Litinové článkové radiátory KALOR včetně stěnových konzol, základní nátěr, PN 6</t>
  </si>
  <si>
    <t>500/110, připojovací rozteč 500 mm, L čl. = 60 mm, 1 čl. = 0,180 m2 x 18 čl. = 3,24</t>
  </si>
  <si>
    <t>m2</t>
  </si>
  <si>
    <t>73511-1413</t>
  </si>
  <si>
    <t>Litinové článkové radiátory KALOR 3 včetně stěnových konzol, základní nátěr, PN 6</t>
  </si>
  <si>
    <t>500/160, připojovací rozteč 500 mm, L čl. = 60 mm, 1 čl. = 0,290 m2 x 75 čl. = 21,75</t>
  </si>
  <si>
    <t>73511-7110</t>
  </si>
  <si>
    <t>Odpojení a připojení po nátěru</t>
  </si>
  <si>
    <t>73511-8110</t>
  </si>
  <si>
    <t>Zkoušky těsnosti vodou článkových radiátorů</t>
  </si>
  <si>
    <t>73511-9140</t>
  </si>
  <si>
    <t xml:space="preserve">Montáž těles článkových </t>
  </si>
  <si>
    <t>99873-5203</t>
  </si>
  <si>
    <t>Nátěry</t>
  </si>
  <si>
    <t>78332-5131</t>
  </si>
  <si>
    <t>Nátěry syntetické otopných těles článkových s 1x emailováním, barva bílá</t>
  </si>
  <si>
    <t>78342-4140R1</t>
  </si>
  <si>
    <t>Nátěry potrubí syntetické základní s 1x emailováním do DN 50</t>
  </si>
  <si>
    <t>Ostatní</t>
  </si>
  <si>
    <t>R00001</t>
  </si>
  <si>
    <t>Proplach potrubí</t>
  </si>
  <si>
    <t>kpl</t>
  </si>
  <si>
    <t>R00002</t>
  </si>
  <si>
    <t xml:space="preserve">Hydraulické zaregulování a vyvážení soustavy </t>
  </si>
  <si>
    <t>R00003</t>
  </si>
  <si>
    <t>Tlaková a topná zkouška systému dle ČSN 060310 min. 72 hod</t>
  </si>
  <si>
    <t>hod</t>
  </si>
  <si>
    <t>Demontáže</t>
  </si>
  <si>
    <t>73311-0806</t>
  </si>
  <si>
    <t>Demontáž potrubí</t>
  </si>
  <si>
    <t>73389-0803</t>
  </si>
  <si>
    <t>Vnitrostaveništní přesun vybouraných hmot do 24 m</t>
  </si>
  <si>
    <t>t</t>
  </si>
  <si>
    <t>73420-0821</t>
  </si>
  <si>
    <t>Denontáž armatur závitových do G 1"</t>
  </si>
  <si>
    <t>73489-0803</t>
  </si>
  <si>
    <t>73511-1810</t>
  </si>
  <si>
    <t>Denontáž otopných těles litinových článkových včetně konzol</t>
  </si>
  <si>
    <t>73549-4811</t>
  </si>
  <si>
    <t>Vypuštění vody z otopných soustav</t>
  </si>
  <si>
    <t>73589-0802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</si>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</sst>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-;\-* #,##0.00\ _K_č_-;_-* \-??\ _K_č_-;_-@_-"/>
  </numFmts>
  <fonts count="14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1"/>
      <charset val="1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Calibri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13" fillId="0" borderId="0" applyFill="0" applyBorder="0" applyAlignment="0" applyProtection="0"/>
  </cellStyleXfs>
  <cellXfs count="105">
    <xf numFmtId="0" fontId="0" fillId="0" borderId="0" xfId="0"/>
    <xf numFmtId="164" fontId="4" fillId="0" borderId="3" xfId="1" applyFont="1" applyFill="1" applyBorder="1" applyAlignment="1" applyProtection="1">
      <alignment horizontal="center" vertical="center"/>
    </xf>
    <xf numFmtId="164" fontId="4" fillId="0" borderId="4" xfId="1" applyFont="1" applyFill="1" applyBorder="1" applyAlignment="1" applyProtection="1">
      <alignment horizontal="center" vertical="center"/>
    </xf>
    <xf numFmtId="164" fontId="4" fillId="0" borderId="0" xfId="1" applyFont="1" applyFill="1" applyBorder="1" applyAlignment="1" applyProtection="1">
      <alignment horizontal="center" vertical="center"/>
    </xf>
    <xf numFmtId="164" fontId="0" fillId="0" borderId="8" xfId="1" applyFont="1" applyFill="1" applyBorder="1" applyAlignment="1" applyProtection="1"/>
    <xf numFmtId="164" fontId="0" fillId="0" borderId="9" xfId="1" applyFont="1" applyFill="1" applyBorder="1" applyAlignment="1" applyProtection="1"/>
    <xf numFmtId="164" fontId="0" fillId="0" borderId="0" xfId="1" applyFont="1" applyFill="1" applyBorder="1" applyAlignment="1" applyProtection="1"/>
    <xf numFmtId="164" fontId="0" fillId="0" borderId="11" xfId="1" applyFont="1" applyFill="1" applyBorder="1" applyAlignment="1" applyProtection="1"/>
    <xf numFmtId="164" fontId="6" fillId="0" borderId="13" xfId="1" applyFont="1" applyFill="1" applyBorder="1" applyAlignment="1" applyProtection="1"/>
    <xf numFmtId="164" fontId="6" fillId="0" borderId="0" xfId="1" applyFont="1" applyFill="1" applyBorder="1" applyAlignment="1" applyProtection="1"/>
    <xf numFmtId="164" fontId="6" fillId="0" borderId="12" xfId="1" applyFont="1" applyFill="1" applyBorder="1" applyAlignment="1" applyProtection="1"/>
    <xf numFmtId="164" fontId="8" fillId="0" borderId="11" xfId="1" applyFont="1" applyFill="1" applyBorder="1" applyAlignment="1" applyProtection="1"/>
    <xf numFmtId="164" fontId="8" fillId="0" borderId="0" xfId="1" applyFont="1" applyFill="1" applyBorder="1" applyAlignment="1" applyProtection="1"/>
    <xf numFmtId="164" fontId="0" fillId="0" borderId="16" xfId="1" applyFont="1" applyFill="1" applyBorder="1" applyAlignment="1" applyProtection="1"/>
    <xf numFmtId="164" fontId="0" fillId="0" borderId="17" xfId="1" applyFont="1" applyFill="1" applyBorder="1" applyAlignment="1" applyProtection="1"/>
    <xf numFmtId="164" fontId="0" fillId="0" borderId="13" xfId="1" applyFont="1" applyFill="1" applyBorder="1" applyAlignment="1" applyProtection="1"/>
    <xf numFmtId="164" fontId="4" fillId="0" borderId="17" xfId="1" applyFont="1" applyFill="1" applyBorder="1" applyAlignment="1" applyProtection="1"/>
    <xf numFmtId="164" fontId="9" fillId="0" borderId="13" xfId="1" applyFont="1" applyFill="1" applyBorder="1" applyAlignment="1" applyProtection="1"/>
    <xf numFmtId="164" fontId="9" fillId="0" borderId="9" xfId="1" applyFont="1" applyFill="1" applyBorder="1" applyAlignment="1" applyProtection="1"/>
    <xf numFmtId="164" fontId="6" fillId="0" borderId="17" xfId="1" applyFont="1" applyFill="1" applyBorder="1" applyAlignment="1" applyProtection="1"/>
    <xf numFmtId="164" fontId="0" fillId="0" borderId="3" xfId="1" applyFont="1" applyFill="1" applyBorder="1" applyAlignment="1" applyProtection="1"/>
    <xf numFmtId="164" fontId="8" fillId="0" borderId="4" xfId="1" applyFont="1" applyFill="1" applyBorder="1" applyAlignment="1" applyProtection="1"/>
    <xf numFmtId="0" fontId="0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justify"/>
    </xf>
    <xf numFmtId="0" fontId="0" fillId="0" borderId="0" xfId="0" applyFont="1" applyProtection="1"/>
    <xf numFmtId="0" fontId="2" fillId="0" borderId="0" xfId="0" applyFont="1" applyBorder="1" applyProtection="1"/>
    <xf numFmtId="0" fontId="3" fillId="0" borderId="0" xfId="0" applyFont="1" applyBorder="1" applyProtection="1"/>
    <xf numFmtId="0" fontId="0" fillId="0" borderId="0" xfId="0" applyFont="1" applyBorder="1" applyAlignment="1" applyProtection="1">
      <alignment horizontal="justify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left" indent="1"/>
    </xf>
    <xf numFmtId="0" fontId="0" fillId="0" borderId="10" xfId="0" applyFont="1" applyBorder="1" applyAlignment="1" applyProtection="1">
      <alignment horizontal="center"/>
    </xf>
    <xf numFmtId="0" fontId="0" fillId="0" borderId="11" xfId="0" applyFont="1" applyBorder="1" applyAlignment="1" applyProtection="1">
      <alignment horizontal="center"/>
    </xf>
    <xf numFmtId="0" fontId="0" fillId="0" borderId="12" xfId="0" applyFont="1" applyBorder="1" applyAlignment="1" applyProtection="1">
      <alignment horizontal="left" indent="1"/>
    </xf>
    <xf numFmtId="0" fontId="0" fillId="0" borderId="14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indent="1"/>
    </xf>
    <xf numFmtId="0" fontId="0" fillId="0" borderId="11" xfId="0" applyFont="1" applyFill="1" applyBorder="1" applyProtection="1"/>
    <xf numFmtId="0" fontId="0" fillId="0" borderId="13" xfId="0" applyFont="1" applyFill="1" applyBorder="1" applyProtection="1"/>
    <xf numFmtId="0" fontId="0" fillId="0" borderId="0" xfId="0" applyFont="1" applyFill="1" applyBorder="1" applyProtection="1"/>
    <xf numFmtId="0" fontId="0" fillId="0" borderId="0" xfId="0" applyFont="1" applyFill="1" applyProtection="1"/>
    <xf numFmtId="0" fontId="0" fillId="0" borderId="7" xfId="0" applyFont="1" applyBorder="1" applyAlignment="1" applyProtection="1">
      <alignment horizontal="left" indent="1"/>
    </xf>
    <xf numFmtId="0" fontId="0" fillId="0" borderId="15" xfId="0" applyFont="1" applyBorder="1" applyAlignment="1" applyProtection="1">
      <alignment horizontal="center"/>
    </xf>
    <xf numFmtId="0" fontId="0" fillId="0" borderId="7" xfId="0" applyFont="1" applyBorder="1" applyAlignment="1" applyProtection="1">
      <alignment horizontal="center"/>
    </xf>
    <xf numFmtId="0" fontId="0" fillId="0" borderId="17" xfId="0" applyFont="1" applyFill="1" applyBorder="1" applyProtection="1"/>
    <xf numFmtId="0" fontId="0" fillId="0" borderId="6" xfId="0" applyFont="1" applyBorder="1" applyAlignment="1" applyProtection="1">
      <alignment horizontal="left" indent="1"/>
    </xf>
    <xf numFmtId="0" fontId="0" fillId="0" borderId="8" xfId="0" applyFont="1" applyBorder="1" applyAlignment="1" applyProtection="1">
      <alignment horizontal="center"/>
    </xf>
    <xf numFmtId="0" fontId="0" fillId="0" borderId="11" xfId="0" applyNumberFormat="1" applyFont="1" applyBorder="1" applyAlignment="1" applyProtection="1">
      <alignment horizontal="left" wrapText="1" indent="1"/>
    </xf>
    <xf numFmtId="0" fontId="0" fillId="0" borderId="11" xfId="0" applyNumberFormat="1" applyFont="1" applyBorder="1" applyAlignment="1" applyProtection="1">
      <alignment horizontal="center" wrapText="1"/>
    </xf>
    <xf numFmtId="0" fontId="0" fillId="0" borderId="18" xfId="0" applyFont="1" applyBorder="1" applyAlignment="1" applyProtection="1">
      <alignment horizontal="center"/>
    </xf>
    <xf numFmtId="0" fontId="0" fillId="0" borderId="12" xfId="0" applyNumberFormat="1" applyFont="1" applyBorder="1" applyAlignment="1" applyProtection="1">
      <alignment horizontal="left" wrapText="1" indent="1"/>
    </xf>
    <xf numFmtId="0" fontId="7" fillId="0" borderId="11" xfId="0" applyFont="1" applyBorder="1" applyAlignment="1" applyProtection="1">
      <alignment horizontal="center"/>
    </xf>
    <xf numFmtId="0" fontId="0" fillId="0" borderId="0" xfId="0" applyFont="1" applyBorder="1" applyProtection="1"/>
    <xf numFmtId="0" fontId="0" fillId="0" borderId="0" xfId="0" applyFont="1" applyBorder="1" applyAlignment="1" applyProtection="1">
      <alignment horizontal="left" indent="1"/>
    </xf>
    <xf numFmtId="0" fontId="0" fillId="0" borderId="19" xfId="0" applyFont="1" applyBorder="1" applyAlignment="1" applyProtection="1">
      <alignment horizontal="center"/>
    </xf>
    <xf numFmtId="0" fontId="0" fillId="0" borderId="20" xfId="0" applyFont="1" applyBorder="1" applyAlignment="1" applyProtection="1">
      <alignment horizontal="left" indent="1"/>
    </xf>
    <xf numFmtId="0" fontId="9" fillId="0" borderId="11" xfId="0" applyFont="1" applyBorder="1" applyAlignment="1" applyProtection="1">
      <alignment horizontal="center"/>
    </xf>
    <xf numFmtId="0" fontId="9" fillId="0" borderId="12" xfId="0" applyNumberFormat="1" applyFont="1" applyBorder="1" applyAlignment="1" applyProtection="1">
      <alignment horizontal="left" wrapText="1" indent="1"/>
    </xf>
    <xf numFmtId="0" fontId="10" fillId="0" borderId="11" xfId="0" applyFont="1" applyBorder="1" applyAlignment="1" applyProtection="1">
      <alignment horizontal="center"/>
    </xf>
    <xf numFmtId="0" fontId="11" fillId="0" borderId="14" xfId="0" applyFont="1" applyBorder="1" applyAlignment="1" applyProtection="1">
      <alignment horizontal="center"/>
    </xf>
    <xf numFmtId="0" fontId="11" fillId="0" borderId="11" xfId="0" applyFont="1" applyBorder="1" applyAlignment="1" applyProtection="1">
      <alignment horizontal="center"/>
    </xf>
    <xf numFmtId="0" fontId="11" fillId="0" borderId="12" xfId="0" applyFont="1" applyBorder="1" applyAlignment="1" applyProtection="1">
      <alignment horizontal="left" indent="1"/>
    </xf>
    <xf numFmtId="0" fontId="0" fillId="0" borderId="14" xfId="0" applyFont="1" applyFill="1" applyBorder="1" applyAlignment="1" applyProtection="1">
      <alignment horizontal="center"/>
    </xf>
    <xf numFmtId="0" fontId="0" fillId="0" borderId="11" xfId="0" applyFont="1" applyFill="1" applyBorder="1" applyAlignment="1" applyProtection="1">
      <alignment horizontal="center"/>
    </xf>
    <xf numFmtId="0" fontId="4" fillId="0" borderId="15" xfId="0" applyFont="1" applyBorder="1" applyAlignment="1" applyProtection="1">
      <alignment horizontal="left" indent="1"/>
    </xf>
    <xf numFmtId="0" fontId="0" fillId="0" borderId="13" xfId="0" applyFont="1" applyBorder="1" applyProtection="1"/>
    <xf numFmtId="0" fontId="0" fillId="0" borderId="15" xfId="0" applyFont="1" applyBorder="1" applyAlignment="1" applyProtection="1">
      <alignment horizontal="left" indent="1"/>
    </xf>
    <xf numFmtId="0" fontId="0" fillId="0" borderId="21" xfId="0" applyFont="1" applyBorder="1" applyAlignment="1" applyProtection="1">
      <alignment horizontal="center"/>
    </xf>
    <xf numFmtId="0" fontId="0" fillId="0" borderId="17" xfId="0" applyFont="1" applyBorder="1" applyProtection="1"/>
    <xf numFmtId="0" fontId="0" fillId="0" borderId="8" xfId="0" applyFont="1" applyBorder="1" applyAlignment="1" applyProtection="1">
      <alignment horizontal="left" indent="1"/>
    </xf>
    <xf numFmtId="0" fontId="0" fillId="0" borderId="22" xfId="0" applyFont="1" applyBorder="1" applyAlignment="1" applyProtection="1">
      <alignment horizontal="center"/>
    </xf>
    <xf numFmtId="0" fontId="9" fillId="0" borderId="14" xfId="0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center"/>
    </xf>
    <xf numFmtId="0" fontId="9" fillId="0" borderId="22" xfId="0" applyFont="1" applyBorder="1" applyAlignment="1" applyProtection="1">
      <alignment horizontal="center"/>
    </xf>
    <xf numFmtId="0" fontId="0" fillId="0" borderId="5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left" indent="1"/>
    </xf>
    <xf numFmtId="0" fontId="9" fillId="0" borderId="23" xfId="0" applyFont="1" applyBorder="1" applyAlignment="1" applyProtection="1">
      <alignment horizontal="left" indent="1"/>
    </xf>
    <xf numFmtId="0" fontId="0" fillId="0" borderId="8" xfId="0" applyNumberFormat="1" applyFont="1" applyBorder="1" applyAlignment="1" applyProtection="1">
      <alignment horizontal="left" wrapText="1" indent="1"/>
    </xf>
    <xf numFmtId="0" fontId="0" fillId="0" borderId="12" xfId="0" applyFont="1" applyBorder="1" applyAlignment="1" applyProtection="1">
      <alignment horizontal="center"/>
    </xf>
    <xf numFmtId="0" fontId="0" fillId="0" borderId="24" xfId="0" applyFont="1" applyBorder="1" applyProtection="1"/>
    <xf numFmtId="0" fontId="0" fillId="0" borderId="12" xfId="0" applyFont="1" applyBorder="1" applyAlignment="1" applyProtection="1">
      <alignment horizontal="left" wrapText="1" indent="1"/>
    </xf>
    <xf numFmtId="0" fontId="12" fillId="0" borderId="12" xfId="0" applyFont="1" applyBorder="1" applyAlignment="1" applyProtection="1">
      <alignment horizontal="left" indent="1"/>
    </xf>
    <xf numFmtId="0" fontId="9" fillId="0" borderId="11" xfId="0" applyFont="1" applyBorder="1" applyAlignment="1" applyProtection="1">
      <alignment horizontal="left" indent="1"/>
    </xf>
    <xf numFmtId="0" fontId="9" fillId="0" borderId="12" xfId="0" applyFont="1" applyBorder="1" applyAlignment="1" applyProtection="1">
      <alignment horizontal="left" wrapText="1" indent="1"/>
    </xf>
    <xf numFmtId="0" fontId="0" fillId="0" borderId="25" xfId="0" applyFont="1" applyBorder="1" applyProtection="1"/>
    <xf numFmtId="0" fontId="0" fillId="0" borderId="7" xfId="0" applyFont="1" applyBorder="1" applyProtection="1"/>
    <xf numFmtId="0" fontId="0" fillId="0" borderId="26" xfId="0" applyFont="1" applyBorder="1" applyProtection="1"/>
    <xf numFmtId="0" fontId="0" fillId="0" borderId="1" xfId="0" applyFont="1" applyBorder="1" applyProtection="1"/>
    <xf numFmtId="0" fontId="0" fillId="0" borderId="2" xfId="0" applyFont="1" applyBorder="1" applyProtection="1"/>
    <xf numFmtId="0" fontId="4" fillId="0" borderId="27" xfId="0" applyFont="1" applyBorder="1" applyProtection="1"/>
    <xf numFmtId="0" fontId="0" fillId="0" borderId="0" xfId="0" applyFont="1" applyAlignment="1" applyProtection="1">
      <alignment horizontal="center"/>
    </xf>
    <xf numFmtId="0" fontId="0" fillId="2" borderId="16" xfId="0" applyFont="1" applyFill="1" applyBorder="1" applyProtection="1">
      <protection locked="0"/>
    </xf>
    <xf numFmtId="164" fontId="0" fillId="2" borderId="8" xfId="1" applyFont="1" applyFill="1" applyBorder="1" applyAlignment="1" applyProtection="1">
      <protection locked="0"/>
    </xf>
    <xf numFmtId="164" fontId="0" fillId="2" borderId="12" xfId="1" applyFont="1" applyFill="1" applyBorder="1" applyAlignment="1" applyProtection="1">
      <protection locked="0"/>
    </xf>
    <xf numFmtId="164" fontId="0" fillId="2" borderId="16" xfId="1" applyFont="1" applyFill="1" applyBorder="1" applyAlignment="1" applyProtection="1">
      <protection locked="0"/>
    </xf>
    <xf numFmtId="164" fontId="9" fillId="2" borderId="12" xfId="1" applyFont="1" applyFill="1" applyBorder="1" applyAlignment="1" applyProtection="1">
      <protection locked="0"/>
    </xf>
    <xf numFmtId="0" fontId="0" fillId="2" borderId="11" xfId="0" applyFont="1" applyFill="1" applyBorder="1" applyProtection="1">
      <protection locked="0"/>
    </xf>
    <xf numFmtId="0" fontId="0" fillId="0" borderId="18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topLeftCell="A33" zoomScale="85" zoomScaleNormal="85" workbookViewId="0">
      <selection activeCell="F44" sqref="F44"/>
    </sheetView>
  </sheetViews>
  <sheetFormatPr defaultColWidth="9.21875" defaultRowHeight="12.75" customHeight="1" x14ac:dyDescent="0.25"/>
  <cols>
    <col min="1" max="1" width="6.77734375" style="93" customWidth="1"/>
    <col min="2" max="2" width="14.77734375" style="93" customWidth="1"/>
    <col min="3" max="3" width="90.21875" style="24" customWidth="1"/>
    <col min="4" max="4" width="7.77734375" style="93" customWidth="1"/>
    <col min="5" max="5" width="10.77734375" style="93" customWidth="1"/>
    <col min="6" max="6" width="14.21875" style="24" customWidth="1"/>
    <col min="7" max="8" width="16.21875" style="24" customWidth="1"/>
    <col min="9" max="9" width="18.44140625" style="24" customWidth="1"/>
    <col min="10" max="16384" width="9.21875" style="24"/>
  </cols>
  <sheetData>
    <row r="1" spans="1:9" ht="25.05" customHeight="1" x14ac:dyDescent="0.3">
      <c r="A1" s="22"/>
      <c r="B1" s="22"/>
      <c r="C1" s="23" t="s">
        <v>0</v>
      </c>
      <c r="D1" s="22"/>
      <c r="E1" s="22"/>
    </row>
    <row r="2" spans="1:9" ht="25.05" customHeight="1" x14ac:dyDescent="0.3">
      <c r="A2" s="22"/>
      <c r="B2" s="22"/>
      <c r="C2" s="25" t="s">
        <v>1</v>
      </c>
      <c r="D2" s="22"/>
      <c r="E2" s="22"/>
    </row>
    <row r="3" spans="1:9" ht="25.05" customHeight="1" x14ac:dyDescent="0.3">
      <c r="A3" s="22"/>
      <c r="B3" s="22"/>
      <c r="C3" s="26" t="s">
        <v>2</v>
      </c>
      <c r="D3" s="22"/>
      <c r="E3" s="22"/>
    </row>
    <row r="4" spans="1:9" ht="25.05" customHeight="1" x14ac:dyDescent="0.25">
      <c r="A4" s="22"/>
      <c r="B4" s="22"/>
      <c r="C4" s="23" t="s">
        <v>3</v>
      </c>
      <c r="D4" s="22"/>
      <c r="E4" s="22"/>
    </row>
    <row r="5" spans="1:9" ht="25.05" customHeight="1" x14ac:dyDescent="0.25">
      <c r="A5" s="22"/>
      <c r="B5" s="22"/>
      <c r="C5" s="27"/>
      <c r="D5" s="22"/>
      <c r="E5" s="22"/>
    </row>
    <row r="6" spans="1:9" ht="25.05" customHeight="1" x14ac:dyDescent="0.25">
      <c r="A6" s="22"/>
      <c r="B6" s="22"/>
      <c r="C6" s="27"/>
      <c r="D6" s="22"/>
      <c r="E6" s="22"/>
    </row>
    <row r="7" spans="1:9" s="30" customFormat="1" ht="25.05" customHeight="1" x14ac:dyDescent="0.25">
      <c r="A7" s="28" t="s">
        <v>4</v>
      </c>
      <c r="B7" s="29" t="s">
        <v>5</v>
      </c>
      <c r="C7" s="29" t="s">
        <v>6</v>
      </c>
      <c r="D7" s="29" t="s">
        <v>7</v>
      </c>
      <c r="E7" s="29" t="s">
        <v>8</v>
      </c>
      <c r="F7" s="1" t="s">
        <v>9</v>
      </c>
      <c r="G7" s="2" t="s">
        <v>10</v>
      </c>
      <c r="H7" s="3"/>
    </row>
    <row r="8" spans="1:9" ht="17.100000000000001" customHeight="1" x14ac:dyDescent="0.3">
      <c r="A8" s="31"/>
      <c r="B8" s="32"/>
      <c r="C8" s="33" t="s">
        <v>11</v>
      </c>
      <c r="D8" s="32"/>
      <c r="E8" s="32"/>
      <c r="F8" s="4"/>
      <c r="G8" s="5"/>
      <c r="H8" s="6"/>
    </row>
    <row r="9" spans="1:9" ht="17.100000000000001" customHeight="1" x14ac:dyDescent="0.25">
      <c r="A9" s="34"/>
      <c r="B9" s="35"/>
      <c r="C9" s="36"/>
      <c r="D9" s="35"/>
      <c r="E9" s="35"/>
      <c r="F9" s="7"/>
      <c r="G9" s="8"/>
      <c r="H9" s="9"/>
    </row>
    <row r="10" spans="1:9" s="42" customFormat="1" ht="17.100000000000001" customHeight="1" x14ac:dyDescent="0.25">
      <c r="A10" s="37"/>
      <c r="B10" s="35"/>
      <c r="C10" s="38" t="s">
        <v>12</v>
      </c>
      <c r="D10" s="35"/>
      <c r="E10" s="35"/>
      <c r="F10" s="39"/>
      <c r="G10" s="40"/>
      <c r="H10" s="41"/>
      <c r="I10" s="41"/>
    </row>
    <row r="11" spans="1:9" s="42" customFormat="1" ht="17.100000000000001" customHeight="1" x14ac:dyDescent="0.25">
      <c r="A11" s="102">
        <f>A10+1</f>
        <v>1</v>
      </c>
      <c r="B11" s="101" t="s">
        <v>13</v>
      </c>
      <c r="C11" s="43" t="s">
        <v>14</v>
      </c>
      <c r="D11" s="44"/>
      <c r="E11" s="45"/>
      <c r="F11" s="94"/>
      <c r="G11" s="46"/>
      <c r="H11" s="41"/>
      <c r="I11" s="41"/>
    </row>
    <row r="12" spans="1:9" s="42" customFormat="1" ht="17.100000000000001" customHeight="1" x14ac:dyDescent="0.25">
      <c r="A12" s="102"/>
      <c r="B12" s="101"/>
      <c r="C12" s="47" t="s">
        <v>15</v>
      </c>
      <c r="D12" s="48" t="s">
        <v>16</v>
      </c>
      <c r="E12" s="32">
        <v>6</v>
      </c>
      <c r="F12" s="95">
        <v>95</v>
      </c>
      <c r="G12" s="5">
        <f t="shared" ref="G12:G15" si="0">E12*F12</f>
        <v>570</v>
      </c>
      <c r="H12" s="6"/>
      <c r="I12" s="6"/>
    </row>
    <row r="13" spans="1:9" s="42" customFormat="1" ht="17.100000000000001" customHeight="1" x14ac:dyDescent="0.25">
      <c r="A13" s="37">
        <f>A11+1</f>
        <v>2</v>
      </c>
      <c r="B13" s="35" t="s">
        <v>17</v>
      </c>
      <c r="C13" s="49" t="s">
        <v>18</v>
      </c>
      <c r="D13" s="50" t="s">
        <v>16</v>
      </c>
      <c r="E13" s="35">
        <v>9</v>
      </c>
      <c r="F13" s="96">
        <v>110</v>
      </c>
      <c r="G13" s="5">
        <f t="shared" si="0"/>
        <v>990</v>
      </c>
      <c r="H13" s="6"/>
      <c r="I13" s="6"/>
    </row>
    <row r="14" spans="1:9" ht="17.100000000000001" customHeight="1" x14ac:dyDescent="0.25">
      <c r="A14" s="51">
        <f t="shared" ref="A14:A15" si="1">A13+1</f>
        <v>3</v>
      </c>
      <c r="B14" s="35" t="s">
        <v>19</v>
      </c>
      <c r="C14" s="52" t="s">
        <v>20</v>
      </c>
      <c r="D14" s="50" t="s">
        <v>16</v>
      </c>
      <c r="E14" s="35">
        <v>15</v>
      </c>
      <c r="F14" s="96">
        <v>25</v>
      </c>
      <c r="G14" s="5">
        <f t="shared" si="0"/>
        <v>375</v>
      </c>
      <c r="H14" s="6"/>
      <c r="I14" s="6"/>
    </row>
    <row r="15" spans="1:9" ht="17.100000000000001" customHeight="1" x14ac:dyDescent="0.3">
      <c r="A15" s="51">
        <f t="shared" si="1"/>
        <v>4</v>
      </c>
      <c r="B15" s="35" t="s">
        <v>21</v>
      </c>
      <c r="C15" s="52" t="s">
        <v>22</v>
      </c>
      <c r="D15" s="53" t="s">
        <v>23</v>
      </c>
      <c r="E15" s="35">
        <v>28.741499999999998</v>
      </c>
      <c r="F15" s="96">
        <v>5</v>
      </c>
      <c r="G15" s="5">
        <f t="shared" si="0"/>
        <v>143.70749999999998</v>
      </c>
      <c r="H15" s="10"/>
      <c r="I15" s="11">
        <f>SUM(G11:G14)</f>
        <v>1935</v>
      </c>
    </row>
    <row r="16" spans="1:9" ht="17.100000000000001" customHeight="1" x14ac:dyDescent="0.3">
      <c r="A16" s="37"/>
      <c r="B16" s="35"/>
      <c r="C16" s="52"/>
      <c r="D16" s="53"/>
      <c r="E16" s="35"/>
      <c r="F16" s="96"/>
      <c r="G16" s="5"/>
      <c r="H16" s="9"/>
      <c r="I16" s="12"/>
    </row>
    <row r="17" spans="1:9" ht="17.100000000000001" customHeight="1" x14ac:dyDescent="0.25">
      <c r="A17" s="37"/>
      <c r="B17" s="35"/>
      <c r="C17" s="38" t="s">
        <v>24</v>
      </c>
      <c r="D17" s="35"/>
      <c r="E17" s="35"/>
      <c r="F17" s="97"/>
      <c r="G17" s="14"/>
      <c r="H17" s="6"/>
      <c r="I17" s="54"/>
    </row>
    <row r="18" spans="1:9" ht="17.100000000000001" customHeight="1" x14ac:dyDescent="0.25">
      <c r="A18" s="37">
        <f>A15+1</f>
        <v>5</v>
      </c>
      <c r="B18" s="35" t="s">
        <v>25</v>
      </c>
      <c r="C18" s="52" t="s">
        <v>26</v>
      </c>
      <c r="D18" s="35" t="s">
        <v>27</v>
      </c>
      <c r="E18" s="35">
        <v>4</v>
      </c>
      <c r="F18" s="96">
        <v>79</v>
      </c>
      <c r="G18" s="15">
        <f t="shared" ref="G18:G21" si="2">E18*F18</f>
        <v>316</v>
      </c>
      <c r="H18" s="6"/>
      <c r="I18" s="6"/>
    </row>
    <row r="19" spans="1:9" ht="17.100000000000001" customHeight="1" x14ac:dyDescent="0.25">
      <c r="A19" s="51">
        <f t="shared" ref="A19:A22" si="3">A18+1</f>
        <v>6</v>
      </c>
      <c r="B19" s="35" t="s">
        <v>28</v>
      </c>
      <c r="C19" s="52" t="s">
        <v>29</v>
      </c>
      <c r="D19" s="35" t="s">
        <v>27</v>
      </c>
      <c r="E19" s="35">
        <v>5</v>
      </c>
      <c r="F19" s="96">
        <v>81</v>
      </c>
      <c r="G19" s="5">
        <f t="shared" si="2"/>
        <v>405</v>
      </c>
      <c r="H19" s="6"/>
      <c r="I19" s="6"/>
    </row>
    <row r="20" spans="1:9" ht="17.100000000000001" customHeight="1" x14ac:dyDescent="0.25">
      <c r="A20" s="37">
        <f t="shared" si="3"/>
        <v>7</v>
      </c>
      <c r="B20" s="35" t="s">
        <v>30</v>
      </c>
      <c r="C20" s="36" t="s">
        <v>31</v>
      </c>
      <c r="D20" s="35" t="s">
        <v>27</v>
      </c>
      <c r="E20" s="35">
        <v>4</v>
      </c>
      <c r="F20" s="96">
        <v>89</v>
      </c>
      <c r="G20" s="5">
        <f t="shared" si="2"/>
        <v>356</v>
      </c>
      <c r="H20" s="6"/>
      <c r="I20" s="6"/>
    </row>
    <row r="21" spans="1:9" ht="17.100000000000001" customHeight="1" x14ac:dyDescent="0.25">
      <c r="A21" s="37">
        <f t="shared" si="3"/>
        <v>8</v>
      </c>
      <c r="B21" s="35" t="s">
        <v>32</v>
      </c>
      <c r="C21" s="36" t="s">
        <v>33</v>
      </c>
      <c r="D21" s="35" t="s">
        <v>27</v>
      </c>
      <c r="E21" s="35">
        <v>4</v>
      </c>
      <c r="F21" s="96">
        <v>12</v>
      </c>
      <c r="G21" s="5">
        <f t="shared" si="2"/>
        <v>48</v>
      </c>
      <c r="H21" s="6"/>
      <c r="I21" s="6"/>
    </row>
    <row r="22" spans="1:9" ht="17.100000000000001" customHeight="1" x14ac:dyDescent="0.25">
      <c r="A22" s="103">
        <f t="shared" si="3"/>
        <v>9</v>
      </c>
      <c r="B22" s="104" t="s">
        <v>34</v>
      </c>
      <c r="C22" s="55" t="s">
        <v>35</v>
      </c>
      <c r="D22" s="56"/>
      <c r="E22" s="56"/>
      <c r="F22" s="97"/>
      <c r="G22" s="16"/>
      <c r="H22" s="6"/>
      <c r="I22" s="6"/>
    </row>
    <row r="23" spans="1:9" ht="17.100000000000001" customHeight="1" x14ac:dyDescent="0.25">
      <c r="A23" s="103"/>
      <c r="B23" s="104"/>
      <c r="C23" s="57" t="s">
        <v>36</v>
      </c>
      <c r="D23" s="32" t="s">
        <v>27</v>
      </c>
      <c r="E23" s="32">
        <v>3</v>
      </c>
      <c r="F23" s="95">
        <v>250</v>
      </c>
      <c r="G23" s="5">
        <f t="shared" ref="G23:G25" si="4">E23*F23</f>
        <v>750</v>
      </c>
      <c r="H23" s="6"/>
      <c r="I23" s="6"/>
    </row>
    <row r="24" spans="1:9" ht="17.100000000000001" customHeight="1" x14ac:dyDescent="0.25">
      <c r="A24" s="37">
        <f>A22+1</f>
        <v>10</v>
      </c>
      <c r="B24" s="35" t="s">
        <v>37</v>
      </c>
      <c r="C24" s="52" t="s">
        <v>38</v>
      </c>
      <c r="D24" s="35" t="s">
        <v>27</v>
      </c>
      <c r="E24" s="35">
        <v>2</v>
      </c>
      <c r="F24" s="98">
        <v>250</v>
      </c>
      <c r="G24" s="5">
        <f t="shared" si="4"/>
        <v>500</v>
      </c>
      <c r="H24" s="6"/>
      <c r="I24" s="6"/>
    </row>
    <row r="25" spans="1:9" ht="17.100000000000001" customHeight="1" x14ac:dyDescent="0.25">
      <c r="A25" s="37">
        <f t="shared" ref="A25:A26" si="5">A24+1</f>
        <v>11</v>
      </c>
      <c r="B25" s="35" t="s">
        <v>39</v>
      </c>
      <c r="C25" s="52" t="s">
        <v>40</v>
      </c>
      <c r="D25" s="35" t="s">
        <v>27</v>
      </c>
      <c r="E25" s="35">
        <v>1</v>
      </c>
      <c r="F25" s="96">
        <v>1750</v>
      </c>
      <c r="G25" s="5">
        <f t="shared" si="4"/>
        <v>1750</v>
      </c>
      <c r="H25" s="6"/>
      <c r="I25" s="6"/>
    </row>
    <row r="26" spans="1:9" ht="17.100000000000001" customHeight="1" x14ac:dyDescent="0.25">
      <c r="A26" s="103">
        <f t="shared" si="5"/>
        <v>12</v>
      </c>
      <c r="B26" s="104" t="s">
        <v>41</v>
      </c>
      <c r="C26" s="55" t="s">
        <v>42</v>
      </c>
      <c r="D26" s="56"/>
      <c r="E26" s="56"/>
      <c r="F26" s="97"/>
      <c r="G26" s="16"/>
      <c r="H26" s="6"/>
      <c r="I26" s="6"/>
    </row>
    <row r="27" spans="1:9" ht="17.100000000000001" customHeight="1" x14ac:dyDescent="0.25">
      <c r="A27" s="103"/>
      <c r="B27" s="104"/>
      <c r="C27" s="57" t="s">
        <v>36</v>
      </c>
      <c r="D27" s="32" t="s">
        <v>27</v>
      </c>
      <c r="E27" s="32">
        <v>4</v>
      </c>
      <c r="F27" s="95">
        <v>320</v>
      </c>
      <c r="G27" s="5">
        <f t="shared" ref="G27:G30" si="6">E27*F27</f>
        <v>1280</v>
      </c>
      <c r="H27" s="6"/>
      <c r="I27" s="6"/>
    </row>
    <row r="28" spans="1:9" ht="17.100000000000001" customHeight="1" x14ac:dyDescent="0.25">
      <c r="A28" s="37">
        <f>A26+1</f>
        <v>13</v>
      </c>
      <c r="B28" s="35" t="s">
        <v>43</v>
      </c>
      <c r="C28" s="52" t="s">
        <v>44</v>
      </c>
      <c r="D28" s="35" t="s">
        <v>27</v>
      </c>
      <c r="E28" s="35">
        <v>2</v>
      </c>
      <c r="F28" s="96">
        <v>220</v>
      </c>
      <c r="G28" s="5">
        <f t="shared" si="6"/>
        <v>440</v>
      </c>
      <c r="H28" s="6"/>
      <c r="I28" s="6"/>
    </row>
    <row r="29" spans="1:9" ht="17.100000000000001" customHeight="1" x14ac:dyDescent="0.25">
      <c r="A29" s="37">
        <f t="shared" ref="A29:A30" si="7">A28+1</f>
        <v>14</v>
      </c>
      <c r="B29" s="35" t="s">
        <v>45</v>
      </c>
      <c r="C29" s="36" t="s">
        <v>38</v>
      </c>
      <c r="D29" s="35" t="s">
        <v>27</v>
      </c>
      <c r="E29" s="35">
        <v>2</v>
      </c>
      <c r="F29" s="96">
        <v>300</v>
      </c>
      <c r="G29" s="5">
        <f t="shared" si="6"/>
        <v>600</v>
      </c>
      <c r="H29" s="6"/>
      <c r="I29" s="6"/>
    </row>
    <row r="30" spans="1:9" ht="17.100000000000001" customHeight="1" x14ac:dyDescent="0.3">
      <c r="A30" s="37">
        <f t="shared" si="7"/>
        <v>15</v>
      </c>
      <c r="B30" s="58" t="s">
        <v>46</v>
      </c>
      <c r="C30" s="59" t="s">
        <v>22</v>
      </c>
      <c r="D30" s="60" t="s">
        <v>23</v>
      </c>
      <c r="E30" s="35">
        <v>66.606999999999999</v>
      </c>
      <c r="F30" s="96">
        <v>1</v>
      </c>
      <c r="G30" s="5">
        <f t="shared" si="6"/>
        <v>66.606999999999999</v>
      </c>
      <c r="H30" s="10"/>
      <c r="I30" s="11">
        <f>SUM(G18:G29)</f>
        <v>6445</v>
      </c>
    </row>
    <row r="31" spans="1:9" ht="17.100000000000001" customHeight="1" x14ac:dyDescent="0.25">
      <c r="A31" s="61"/>
      <c r="B31" s="62"/>
      <c r="C31" s="63"/>
      <c r="D31" s="62"/>
      <c r="E31" s="62"/>
      <c r="F31" s="97"/>
      <c r="G31" s="16"/>
      <c r="H31" s="9"/>
      <c r="I31" s="12"/>
    </row>
    <row r="32" spans="1:9" ht="17.100000000000001" customHeight="1" x14ac:dyDescent="0.25">
      <c r="A32" s="64"/>
      <c r="B32" s="65"/>
      <c r="C32" s="66" t="s">
        <v>47</v>
      </c>
      <c r="D32" s="65"/>
      <c r="E32" s="65"/>
      <c r="F32" s="99"/>
      <c r="G32" s="67"/>
      <c r="H32" s="54"/>
      <c r="I32" s="54"/>
    </row>
    <row r="33" spans="1:9" ht="17.100000000000001" customHeight="1" x14ac:dyDescent="0.25">
      <c r="A33" s="100">
        <f>A30+1</f>
        <v>16</v>
      </c>
      <c r="B33" s="101" t="s">
        <v>48</v>
      </c>
      <c r="C33" s="68" t="s">
        <v>49</v>
      </c>
      <c r="D33" s="69"/>
      <c r="E33" s="45"/>
      <c r="F33" s="94"/>
      <c r="G33" s="70"/>
      <c r="H33" s="54"/>
      <c r="I33" s="9"/>
    </row>
    <row r="34" spans="1:9" ht="17.100000000000001" customHeight="1" x14ac:dyDescent="0.25">
      <c r="A34" s="100"/>
      <c r="B34" s="101"/>
      <c r="C34" s="71" t="s">
        <v>50</v>
      </c>
      <c r="D34" s="72" t="s">
        <v>51</v>
      </c>
      <c r="E34" s="32">
        <v>3.24</v>
      </c>
      <c r="F34" s="95">
        <v>1700</v>
      </c>
      <c r="G34" s="5">
        <f>E34*F34</f>
        <v>5508</v>
      </c>
      <c r="H34" s="54"/>
      <c r="I34" s="6"/>
    </row>
    <row r="35" spans="1:9" ht="17.100000000000001" customHeight="1" x14ac:dyDescent="0.25">
      <c r="A35" s="100">
        <f>A33+1</f>
        <v>17</v>
      </c>
      <c r="B35" s="101" t="s">
        <v>52</v>
      </c>
      <c r="C35" s="43" t="s">
        <v>53</v>
      </c>
      <c r="D35" s="69"/>
      <c r="E35" s="45"/>
      <c r="F35" s="94"/>
      <c r="G35" s="70"/>
      <c r="H35" s="54"/>
      <c r="I35" s="6"/>
    </row>
    <row r="36" spans="1:9" ht="17.100000000000001" customHeight="1" x14ac:dyDescent="0.25">
      <c r="A36" s="100"/>
      <c r="B36" s="101"/>
      <c r="C36" s="47" t="s">
        <v>54</v>
      </c>
      <c r="D36" s="72" t="s">
        <v>51</v>
      </c>
      <c r="E36" s="32">
        <v>21.75</v>
      </c>
      <c r="F36" s="95">
        <v>1500</v>
      </c>
      <c r="G36" s="5">
        <f t="shared" ref="G36:G40" si="8">E36*F36</f>
        <v>32625</v>
      </c>
      <c r="H36" s="54"/>
      <c r="I36" s="6"/>
    </row>
    <row r="37" spans="1:9" ht="17.100000000000001" customHeight="1" x14ac:dyDescent="0.25">
      <c r="A37" s="73">
        <f>A35+1</f>
        <v>18</v>
      </c>
      <c r="B37" s="74" t="s">
        <v>55</v>
      </c>
      <c r="C37" s="59" t="s">
        <v>56</v>
      </c>
      <c r="D37" s="75" t="s">
        <v>51</v>
      </c>
      <c r="E37" s="74">
        <v>24.99</v>
      </c>
      <c r="F37" s="98">
        <v>40</v>
      </c>
      <c r="G37" s="17">
        <f t="shared" si="8"/>
        <v>999.59999999999991</v>
      </c>
      <c r="H37" s="6"/>
      <c r="I37" s="6"/>
    </row>
    <row r="38" spans="1:9" ht="17.100000000000001" customHeight="1" x14ac:dyDescent="0.25">
      <c r="A38" s="73">
        <f t="shared" ref="A38:A40" si="9">A37+1</f>
        <v>19</v>
      </c>
      <c r="B38" s="74" t="s">
        <v>57</v>
      </c>
      <c r="C38" s="59" t="s">
        <v>58</v>
      </c>
      <c r="D38" s="75" t="s">
        <v>51</v>
      </c>
      <c r="E38" s="74">
        <v>24.99</v>
      </c>
      <c r="F38" s="98">
        <v>40</v>
      </c>
      <c r="G38" s="17">
        <f t="shared" si="8"/>
        <v>999.59999999999991</v>
      </c>
      <c r="H38" s="6"/>
      <c r="I38" s="6"/>
    </row>
    <row r="39" spans="1:9" ht="17.100000000000001" customHeight="1" x14ac:dyDescent="0.25">
      <c r="A39" s="73">
        <f t="shared" si="9"/>
        <v>20</v>
      </c>
      <c r="B39" s="74" t="s">
        <v>59</v>
      </c>
      <c r="C39" s="59" t="s">
        <v>60</v>
      </c>
      <c r="D39" s="75" t="s">
        <v>51</v>
      </c>
      <c r="E39" s="74">
        <v>24.99</v>
      </c>
      <c r="F39" s="98">
        <v>300</v>
      </c>
      <c r="G39" s="17">
        <f t="shared" si="8"/>
        <v>7496.9999999999991</v>
      </c>
      <c r="H39" s="6"/>
      <c r="I39" s="6"/>
    </row>
    <row r="40" spans="1:9" ht="17.100000000000001" customHeight="1" x14ac:dyDescent="0.3">
      <c r="A40" s="73">
        <f t="shared" si="9"/>
        <v>21</v>
      </c>
      <c r="B40" s="58" t="s">
        <v>61</v>
      </c>
      <c r="C40" s="59" t="s">
        <v>22</v>
      </c>
      <c r="D40" s="60" t="s">
        <v>23</v>
      </c>
      <c r="E40" s="58">
        <v>491.22989999999999</v>
      </c>
      <c r="F40" s="98">
        <v>3</v>
      </c>
      <c r="G40" s="18">
        <f t="shared" si="8"/>
        <v>1473.6896999999999</v>
      </c>
      <c r="H40" s="10"/>
      <c r="I40" s="11">
        <f>SUM(G34:G39)</f>
        <v>47629.2</v>
      </c>
    </row>
    <row r="41" spans="1:9" ht="17.100000000000001" customHeight="1" x14ac:dyDescent="0.25">
      <c r="A41" s="76"/>
      <c r="B41" s="77"/>
      <c r="C41" s="57"/>
      <c r="D41" s="35"/>
      <c r="E41" s="32"/>
      <c r="F41" s="97"/>
      <c r="G41" s="16"/>
      <c r="H41" s="9"/>
      <c r="I41" s="12"/>
    </row>
    <row r="42" spans="1:9" ht="17.100000000000001" customHeight="1" x14ac:dyDescent="0.25">
      <c r="A42" s="37"/>
      <c r="B42" s="35"/>
      <c r="C42" s="38" t="s">
        <v>62</v>
      </c>
      <c r="D42" s="35"/>
      <c r="E42" s="35"/>
      <c r="F42" s="99"/>
      <c r="G42" s="67"/>
      <c r="H42" s="6"/>
      <c r="I42" s="54"/>
    </row>
    <row r="43" spans="1:9" ht="17.100000000000001" customHeight="1" x14ac:dyDescent="0.25">
      <c r="A43" s="37">
        <f>A40+1</f>
        <v>22</v>
      </c>
      <c r="B43" s="35" t="s">
        <v>63</v>
      </c>
      <c r="C43" s="78" t="s">
        <v>64</v>
      </c>
      <c r="D43" s="35" t="s">
        <v>51</v>
      </c>
      <c r="E43" s="32">
        <v>38.174999999999997</v>
      </c>
      <c r="F43" s="96">
        <v>290</v>
      </c>
      <c r="G43" s="5">
        <f t="shared" ref="G43:G44" si="10">E43*F43</f>
        <v>11070.75</v>
      </c>
      <c r="H43" s="6"/>
      <c r="I43" s="54"/>
    </row>
    <row r="44" spans="1:9" ht="17.100000000000001" customHeight="1" x14ac:dyDescent="0.25">
      <c r="A44" s="73">
        <f>A43+1</f>
        <v>23</v>
      </c>
      <c r="B44" s="58" t="s">
        <v>65</v>
      </c>
      <c r="C44" s="79" t="s">
        <v>66</v>
      </c>
      <c r="D44" s="58">
        <v>2</v>
      </c>
      <c r="E44" s="74">
        <v>15</v>
      </c>
      <c r="F44" s="98">
        <v>25</v>
      </c>
      <c r="G44" s="18">
        <f t="shared" si="10"/>
        <v>375</v>
      </c>
      <c r="H44" s="6"/>
      <c r="I44" s="54"/>
    </row>
    <row r="45" spans="1:9" ht="17.100000000000001" customHeight="1" x14ac:dyDescent="0.25">
      <c r="A45" s="37"/>
      <c r="B45" s="35"/>
      <c r="C45" s="80"/>
      <c r="D45" s="81"/>
      <c r="E45" s="35"/>
      <c r="F45" s="94"/>
      <c r="G45" s="82"/>
      <c r="H45" s="54"/>
      <c r="I45" s="54"/>
    </row>
    <row r="46" spans="1:9" ht="17.100000000000001" customHeight="1" x14ac:dyDescent="0.25">
      <c r="A46" s="37"/>
      <c r="B46" s="32"/>
      <c r="C46" s="38" t="s">
        <v>67</v>
      </c>
      <c r="D46" s="32"/>
      <c r="E46" s="32"/>
      <c r="F46" s="96"/>
      <c r="G46" s="5"/>
      <c r="H46" s="6"/>
    </row>
    <row r="47" spans="1:9" ht="17.100000000000001" customHeight="1" x14ac:dyDescent="0.25">
      <c r="A47" s="37">
        <f>A44+1</f>
        <v>24</v>
      </c>
      <c r="B47" s="45" t="s">
        <v>68</v>
      </c>
      <c r="C47" s="36" t="s">
        <v>69</v>
      </c>
      <c r="D47" s="35" t="s">
        <v>70</v>
      </c>
      <c r="E47" s="35">
        <v>1</v>
      </c>
      <c r="F47" s="96">
        <v>300</v>
      </c>
      <c r="G47" s="5">
        <f t="shared" ref="G47:G49" si="11">E47*F47</f>
        <v>300</v>
      </c>
      <c r="H47" s="6"/>
    </row>
    <row r="48" spans="1:9" ht="17.100000000000001" customHeight="1" x14ac:dyDescent="0.25">
      <c r="A48" s="37">
        <f t="shared" ref="A48:A49" si="12">A47+1</f>
        <v>25</v>
      </c>
      <c r="B48" s="35" t="s">
        <v>71</v>
      </c>
      <c r="C48" s="83" t="s">
        <v>72</v>
      </c>
      <c r="D48" s="35" t="s">
        <v>70</v>
      </c>
      <c r="E48" s="35">
        <v>1</v>
      </c>
      <c r="F48" s="96">
        <v>500</v>
      </c>
      <c r="G48" s="5">
        <f t="shared" si="11"/>
        <v>500</v>
      </c>
      <c r="H48" s="6"/>
    </row>
    <row r="49" spans="1:8" ht="17.100000000000001" customHeight="1" x14ac:dyDescent="0.25">
      <c r="A49" s="37">
        <f t="shared" si="12"/>
        <v>26</v>
      </c>
      <c r="B49" s="35" t="s">
        <v>73</v>
      </c>
      <c r="C49" s="83" t="s">
        <v>74</v>
      </c>
      <c r="D49" s="35" t="s">
        <v>75</v>
      </c>
      <c r="E49" s="35">
        <v>72</v>
      </c>
      <c r="F49" s="96">
        <v>49</v>
      </c>
      <c r="G49" s="5">
        <f t="shared" si="11"/>
        <v>3528</v>
      </c>
      <c r="H49" s="6"/>
    </row>
    <row r="50" spans="1:8" ht="17.100000000000001" customHeight="1" x14ac:dyDescent="0.25">
      <c r="A50" s="37"/>
      <c r="B50" s="35"/>
      <c r="C50" s="80"/>
      <c r="D50" s="81"/>
      <c r="E50" s="35"/>
      <c r="F50" s="94"/>
      <c r="G50" s="82"/>
      <c r="H50" s="6"/>
    </row>
    <row r="51" spans="1:8" ht="17.100000000000001" customHeight="1" x14ac:dyDescent="0.25">
      <c r="A51" s="37"/>
      <c r="B51" s="74"/>
      <c r="C51" s="84" t="s">
        <v>76</v>
      </c>
      <c r="D51" s="32"/>
      <c r="E51" s="32"/>
      <c r="F51" s="96"/>
      <c r="G51" s="5"/>
      <c r="H51" s="6"/>
    </row>
    <row r="52" spans="1:8" ht="17.100000000000001" customHeight="1" x14ac:dyDescent="0.25">
      <c r="A52" s="37">
        <f>A49+1</f>
        <v>27</v>
      </c>
      <c r="B52" s="58" t="s">
        <v>77</v>
      </c>
      <c r="C52" s="85" t="s">
        <v>78</v>
      </c>
      <c r="D52" s="35" t="s">
        <v>16</v>
      </c>
      <c r="E52" s="35">
        <v>15</v>
      </c>
      <c r="F52" s="96">
        <v>10</v>
      </c>
      <c r="G52" s="5">
        <f t="shared" ref="G52:G58" si="13">E52*F52</f>
        <v>150</v>
      </c>
      <c r="H52" s="6"/>
    </row>
    <row r="53" spans="1:8" ht="17.100000000000001" customHeight="1" x14ac:dyDescent="0.25">
      <c r="A53" s="37">
        <f t="shared" ref="A53:A58" si="14">A52+1</f>
        <v>28</v>
      </c>
      <c r="B53" s="58" t="s">
        <v>79</v>
      </c>
      <c r="C53" s="86" t="s">
        <v>80</v>
      </c>
      <c r="D53" s="35" t="s">
        <v>81</v>
      </c>
      <c r="E53" s="35">
        <v>0.02</v>
      </c>
      <c r="F53" s="96">
        <v>1000</v>
      </c>
      <c r="G53" s="5">
        <f t="shared" si="13"/>
        <v>20</v>
      </c>
      <c r="H53" s="6"/>
    </row>
    <row r="54" spans="1:8" ht="17.100000000000001" customHeight="1" x14ac:dyDescent="0.25">
      <c r="A54" s="37">
        <f t="shared" si="14"/>
        <v>29</v>
      </c>
      <c r="B54" s="58" t="s">
        <v>82</v>
      </c>
      <c r="C54" s="85" t="s">
        <v>83</v>
      </c>
      <c r="D54" s="35" t="s">
        <v>27</v>
      </c>
      <c r="E54" s="35">
        <v>9</v>
      </c>
      <c r="F54" s="96">
        <v>20</v>
      </c>
      <c r="G54" s="5">
        <f t="shared" si="13"/>
        <v>180</v>
      </c>
      <c r="H54" s="6"/>
    </row>
    <row r="55" spans="1:8" ht="17.100000000000001" customHeight="1" x14ac:dyDescent="0.25">
      <c r="A55" s="37">
        <f t="shared" si="14"/>
        <v>30</v>
      </c>
      <c r="B55" s="58" t="s">
        <v>84</v>
      </c>
      <c r="C55" s="86" t="s">
        <v>80</v>
      </c>
      <c r="D55" s="35" t="s">
        <v>81</v>
      </c>
      <c r="E55" s="35">
        <v>5.0000000000000001E-3</v>
      </c>
      <c r="F55" s="96">
        <v>1000</v>
      </c>
      <c r="G55" s="5">
        <f t="shared" si="13"/>
        <v>5</v>
      </c>
      <c r="H55" s="6"/>
    </row>
    <row r="56" spans="1:8" ht="17.100000000000001" customHeight="1" x14ac:dyDescent="0.25">
      <c r="A56" s="37">
        <f t="shared" si="14"/>
        <v>31</v>
      </c>
      <c r="B56" s="58" t="s">
        <v>85</v>
      </c>
      <c r="C56" s="86" t="s">
        <v>86</v>
      </c>
      <c r="D56" s="35" t="s">
        <v>51</v>
      </c>
      <c r="E56" s="35">
        <v>20.9</v>
      </c>
      <c r="F56" s="96">
        <v>20</v>
      </c>
      <c r="G56" s="5">
        <f t="shared" si="13"/>
        <v>418</v>
      </c>
      <c r="H56" s="6"/>
    </row>
    <row r="57" spans="1:8" ht="17.100000000000001" customHeight="1" x14ac:dyDescent="0.25">
      <c r="A57" s="37">
        <f t="shared" si="14"/>
        <v>32</v>
      </c>
      <c r="B57" s="58" t="s">
        <v>87</v>
      </c>
      <c r="C57" s="85" t="s">
        <v>88</v>
      </c>
      <c r="D57" s="35" t="s">
        <v>51</v>
      </c>
      <c r="E57" s="35">
        <v>20.9</v>
      </c>
      <c r="F57" s="96">
        <v>10</v>
      </c>
      <c r="G57" s="5">
        <f t="shared" si="13"/>
        <v>209</v>
      </c>
      <c r="H57" s="6"/>
    </row>
    <row r="58" spans="1:8" ht="17.100000000000001" customHeight="1" x14ac:dyDescent="0.25">
      <c r="A58" s="37">
        <f t="shared" si="14"/>
        <v>33</v>
      </c>
      <c r="B58" s="58" t="s">
        <v>89</v>
      </c>
      <c r="C58" s="86" t="s">
        <v>80</v>
      </c>
      <c r="D58" s="35" t="s">
        <v>81</v>
      </c>
      <c r="E58" s="35">
        <v>0.48</v>
      </c>
      <c r="F58" s="96">
        <v>200</v>
      </c>
      <c r="G58" s="5">
        <f t="shared" si="13"/>
        <v>96</v>
      </c>
      <c r="H58" s="6"/>
    </row>
    <row r="59" spans="1:8" ht="17.100000000000001" customHeight="1" x14ac:dyDescent="0.25">
      <c r="A59" s="87"/>
      <c r="B59" s="88"/>
      <c r="C59" s="89"/>
      <c r="D59" s="88"/>
      <c r="E59" s="88"/>
      <c r="F59" s="13"/>
      <c r="G59" s="19"/>
      <c r="H59" s="9"/>
    </row>
    <row r="60" spans="1:8" ht="17.100000000000001" customHeight="1" x14ac:dyDescent="0.25">
      <c r="A60" s="90"/>
      <c r="B60" s="91"/>
      <c r="C60" s="92" t="s">
        <v>90</v>
      </c>
      <c r="D60" s="91"/>
      <c r="E60" s="91"/>
      <c r="F60" s="20"/>
      <c r="G60" s="21">
        <f>SUM(G7:G59)</f>
        <v>74544.954200000007</v>
      </c>
      <c r="H60" s="12"/>
    </row>
  </sheetData>
  <sheetProtection password="BFAB" sheet="1" objects="1" scenarios="1"/>
  <mergeCells count="10">
    <mergeCell ref="A33:A34"/>
    <mergeCell ref="B33:B34"/>
    <mergeCell ref="A35:A36"/>
    <mergeCell ref="B35:B36"/>
    <mergeCell ref="A11:A12"/>
    <mergeCell ref="B11:B12"/>
    <mergeCell ref="A22:A23"/>
    <mergeCell ref="B22:B23"/>
    <mergeCell ref="A26:A27"/>
    <mergeCell ref="B26:B27"/>
  </mergeCells>
  <printOptions horizontalCentered="1"/>
  <pageMargins left="0.39374999999999999" right="0.19652777777777777" top="0.78749999999999998" bottom="0.59097222222222223" header="0.51180555555555551" footer="0.31527777777777777"/>
  <pageSetup paperSize="9" scale="60" firstPageNumber="0" orientation="portrait" horizontalDpi="300" verticalDpi="300" r:id="rId1"/>
  <headerFooter alignWithMargins="0"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Topeni </vt:lpstr>
      <vt:lpstr>'Topeni '!Názvy_tisku</vt:lpstr>
      <vt:lpstr>'Topeni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Voslář</dc:creator>
  <cp:lastModifiedBy>Olda</cp:lastModifiedBy>
  <dcterms:created xsi:type="dcterms:W3CDTF">2016-04-13T08:57:34Z</dcterms:created>
  <dcterms:modified xsi:type="dcterms:W3CDTF">2016-04-25T13:17:19Z</dcterms:modified>
</cp:coreProperties>
</file>